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6 - JUNIO\"/>
    </mc:Choice>
  </mc:AlternateContent>
  <xr:revisionPtr revIDLastSave="0" documentId="13_ncr:1_{231B8C34-7899-4048-B4E1-8C64BEE8B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S13" i="1" s="1"/>
  <c r="S14" i="1"/>
  <c r="S16" i="1" s="1"/>
  <c r="R13" i="1"/>
  <c r="J13" i="1"/>
  <c r="G16" i="1" l="1"/>
  <c r="H16" i="1"/>
  <c r="I16" i="1"/>
  <c r="O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Q15" i="1" l="1"/>
  <c r="S15" i="1" s="1"/>
  <c r="P15" i="1"/>
  <c r="R15" i="1"/>
  <c r="R14" i="1"/>
  <c r="P14" i="1"/>
  <c r="P13" i="1"/>
  <c r="N16" i="1" l="1"/>
  <c r="M16" i="1"/>
  <c r="L16" i="1"/>
  <c r="K16" i="1"/>
  <c r="J16" i="1"/>
  <c r="R16" i="1" l="1"/>
  <c r="Q16" i="1"/>
  <c r="P16" i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<sst xmlns="http://schemas.openxmlformats.org/spreadsheetml/2006/main" count="57" uniqueCount="53">
  <si>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</si>
  <si>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</si>
  <si>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</si>
  <si>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</si>
  <si>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</si>
  <si>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</si>
  <si>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</si>
  <si>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</si>
  <si>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</si>
  <si>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</si>
  <si>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</si>
  <si>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</si>
  <si>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</si>
  <si>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</si>
  <si>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</si>
  <si>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</si>
  <si>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</si>
  <si>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</si>
  <si>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</si>
  <si>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</si>
  <si>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</si>
  <si>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</si>
  <si>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</si>
  <si>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</si>
  <si>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</si>
  <si>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</si>
  <si>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</si>
  <si>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</si>
  <si>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</si>
  <si>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</si>
  <si>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</si>
  <si>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</si>
  <si>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</si>
  <si>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</si>
  <si>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</si>
  <si>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</si>
  <si>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</si>
  <si>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</si>
  <si>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</si>
  <si>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</si>
  <si>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</si>
  <si>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</si>
  <si>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</si>
  <si>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</si>
  <si>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</si>
  <si>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</si>
  <si>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</si>
  <si>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</si>
  <si>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</si>
  <si>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</si>
  <si>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</si>
  <si>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</si>
  <si>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Correspondiente al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</si>
</sst>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65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vertical="center" wrapText="1"/>
    </xf>
    <xf numFmtId="165" fontId="8" fillId="0" borderId="17" xfId="1" applyFont="1" applyFill="1" applyBorder="1" applyAlignment="1">
      <alignment horizontal="center" vertical="center"/>
    </xf>
    <xf numFmtId="165" fontId="8" fillId="0" borderId="18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1400175</xdr:colOff>
      <xdr:row>0</xdr:row>
      <xdr:rowOff>63500</xdr:rowOff>
    </xdr:from>
    <xdr:to>
      <xdr:col>9</xdr:col>
      <xdr:colOff>111125</xdr:colOff>
      <xdr:row>6</xdr:row>
      <xdr:rowOff>20638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2175" y="63500"/>
          <a:ext cx="3933825" cy="1592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</xdr:colOff>
      <xdr:row>1</xdr:row>
      <xdr:rowOff>39687</xdr:rowOff>
    </xdr:from>
    <xdr:to>
      <xdr:col>4</xdr:col>
      <xdr:colOff>1206500</xdr:colOff>
      <xdr:row>5</xdr:row>
      <xdr:rowOff>29481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6626" y="388937"/>
          <a:ext cx="1206499" cy="105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2"/>
  <sheetViews>
    <sheetView tabSelected="1" topLeftCell="D1" zoomScale="60" zoomScaleNormal="60" workbookViewId="0">
      <pane ySplit="1" topLeftCell="A11" activePane="bottomLeft" state="frozen"/>
      <selection pane="bottomLeft" activeCell="F19" sqref="F19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8" bestFit="1" customWidth="1"/>
    <col min="20" max="20" width="25.85546875" style="3" bestFit="1" customWidth="1"/>
  </cols>
  <sheetData>
    <row r="1" spans="1:20" ht="27" x14ac:dyDescent="0.35">
      <c r="B1" s="2"/>
      <c r="F1" s="7"/>
      <c r="J1" s="6"/>
      <c r="M1" s="8"/>
      <c r="N1" s="8"/>
      <c r="O1" s="4"/>
      <c r="P1" s="4"/>
      <c r="Q1" s="8"/>
      <c r="R1" s="4"/>
      <c r="S1" s="5"/>
      <c r="T1" s="4"/>
    </row>
    <row r="2" spans="1:20" ht="27" x14ac:dyDescent="0.2">
      <c r="B2" s="2"/>
      <c r="J2" s="6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0.25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0" ht="23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18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ht="23.25" x14ac:dyDescent="0.2">
      <c r="A7" s="83" t="s">
        <v>26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0" ht="23.25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13.5" thickBot="1" x14ac:dyDescent="0.25">
      <c r="B9" s="2"/>
      <c r="M9" s="4"/>
      <c r="N9" s="4"/>
      <c r="O9" s="4"/>
      <c r="P9" s="4"/>
      <c r="Q9" s="4"/>
      <c r="R9" s="4"/>
      <c r="S9" s="5"/>
      <c r="T9" s="4"/>
    </row>
    <row r="10" spans="1:20" ht="33" customHeight="1" thickBot="1" x14ac:dyDescent="0.25">
      <c r="A10" s="63" t="s">
        <v>0</v>
      </c>
      <c r="B10" s="65" t="s">
        <v>1</v>
      </c>
      <c r="C10" s="45"/>
      <c r="D10" s="45"/>
      <c r="E10" s="45"/>
      <c r="F10" s="45"/>
      <c r="G10" s="65" t="s">
        <v>2</v>
      </c>
      <c r="H10" s="68" t="s">
        <v>51</v>
      </c>
      <c r="I10" s="68" t="s">
        <v>3</v>
      </c>
      <c r="J10" s="79" t="s">
        <v>4</v>
      </c>
      <c r="K10" s="80"/>
      <c r="L10" s="80"/>
      <c r="M10" s="80"/>
      <c r="N10" s="80"/>
      <c r="O10" s="81"/>
      <c r="P10" s="46"/>
      <c r="Q10" s="71" t="s">
        <v>5</v>
      </c>
      <c r="R10" s="72"/>
      <c r="S10" s="68" t="s">
        <v>6</v>
      </c>
      <c r="T10" s="68" t="s">
        <v>7</v>
      </c>
    </row>
    <row r="11" spans="1:20" ht="46.5" customHeight="1" thickBot="1" x14ac:dyDescent="0.25">
      <c r="A11" s="64"/>
      <c r="B11" s="66"/>
      <c r="C11" s="47" t="s">
        <v>8</v>
      </c>
      <c r="D11" s="47" t="s">
        <v>9</v>
      </c>
      <c r="E11" s="47" t="s">
        <v>28</v>
      </c>
      <c r="F11" s="47" t="s">
        <v>10</v>
      </c>
      <c r="G11" s="66"/>
      <c r="H11" s="69"/>
      <c r="I11" s="69"/>
      <c r="J11" s="71" t="s">
        <v>11</v>
      </c>
      <c r="K11" s="72"/>
      <c r="L11" s="73" t="s">
        <v>12</v>
      </c>
      <c r="M11" s="71" t="s">
        <v>13</v>
      </c>
      <c r="N11" s="72"/>
      <c r="O11" s="73" t="s">
        <v>14</v>
      </c>
      <c r="P11" s="68" t="s">
        <v>15</v>
      </c>
      <c r="Q11" s="76" t="s">
        <v>16</v>
      </c>
      <c r="R11" s="77" t="s">
        <v>17</v>
      </c>
      <c r="S11" s="69"/>
      <c r="T11" s="69"/>
    </row>
    <row r="12" spans="1:20" ht="33.75" customHeight="1" thickBot="1" x14ac:dyDescent="0.25">
      <c r="A12" s="64"/>
      <c r="B12" s="66"/>
      <c r="C12" s="47"/>
      <c r="D12" s="47"/>
      <c r="E12" s="47" t="s">
        <v>29</v>
      </c>
      <c r="F12" s="47"/>
      <c r="G12" s="67"/>
      <c r="H12" s="70"/>
      <c r="I12" s="70"/>
      <c r="J12" s="48" t="s">
        <v>18</v>
      </c>
      <c r="K12" s="49" t="s">
        <v>19</v>
      </c>
      <c r="L12" s="74"/>
      <c r="M12" s="48" t="s">
        <v>20</v>
      </c>
      <c r="N12" s="49" t="s">
        <v>21</v>
      </c>
      <c r="O12" s="75"/>
      <c r="P12" s="70"/>
      <c r="Q12" s="76"/>
      <c r="R12" s="78"/>
      <c r="S12" s="70"/>
      <c r="T12" s="70"/>
    </row>
    <row r="13" spans="1:20" s="13" customFormat="1" ht="62.25" customHeight="1" thickBot="1" x14ac:dyDescent="0.25">
      <c r="A13" s="39" t="s">
        <v>34</v>
      </c>
      <c r="B13" s="44" t="s">
        <v>30</v>
      </c>
      <c r="C13" s="42" t="s">
        <v>31</v>
      </c>
      <c r="D13" s="42" t="s">
        <v>32</v>
      </c>
      <c r="E13" s="40" t="s">
        <v>33</v>
      </c>
      <c r="F13" s="41" t="s">
        <v>27</v>
      </c>
      <c r="G13" s="43">
        <v>30000</v>
      </c>
      <c r="H13" s="10">
        <v>0</v>
      </c>
      <c r="I13" s="10">
        <v>25</v>
      </c>
      <c r="J13" s="10">
        <f>ROUNDUP(G13*2.87%,2)</f>
        <v>861</v>
      </c>
      <c r="K13" s="10">
        <f>ROUNDUP(G13*7.1%,2)</f>
        <v>2130</v>
      </c>
      <c r="L13" s="10">
        <f>+G13*1.2%</f>
        <v>360</v>
      </c>
      <c r="M13" s="10">
        <f>+G13*3.04%</f>
        <v>912</v>
      </c>
      <c r="N13" s="10">
        <f>+G13*7.09%</f>
        <v>2127</v>
      </c>
      <c r="O13" s="50">
        <v>0</v>
      </c>
      <c r="P13" s="10">
        <f t="shared" ref="P13:P14" si="0">+H13+I13+J13+K13+L13+M13+N13+O13</f>
        <v>6415</v>
      </c>
      <c r="Q13" s="10">
        <f t="shared" ref="Q13:Q15" si="1">ROUNDUP(H13+I13+J13+M13+O13,2)</f>
        <v>1798</v>
      </c>
      <c r="R13" s="10">
        <f t="shared" ref="R13:R14" si="2">+K13+L13+N13</f>
        <v>4617</v>
      </c>
      <c r="S13" s="11">
        <f>ROUNDUP(G13-Q13,2)</f>
        <v>28202</v>
      </c>
      <c r="T13" s="12">
        <v>111</v>
      </c>
    </row>
    <row r="14" spans="1:20" s="13" customFormat="1" ht="62.25" customHeight="1" thickBot="1" x14ac:dyDescent="0.25">
      <c r="A14" s="39" t="s">
        <v>41</v>
      </c>
      <c r="B14" s="44" t="s">
        <v>38</v>
      </c>
      <c r="C14" s="42" t="s">
        <v>39</v>
      </c>
      <c r="D14" s="42" t="s">
        <v>40</v>
      </c>
      <c r="E14" s="40" t="s">
        <v>33</v>
      </c>
      <c r="F14" s="41" t="s">
        <v>27</v>
      </c>
      <c r="G14" s="43">
        <v>50000</v>
      </c>
      <c r="H14" s="9">
        <v>1854</v>
      </c>
      <c r="I14" s="10">
        <v>25</v>
      </c>
      <c r="J14" s="10">
        <f>ROUNDUP(G14*2.87%,2)</f>
        <v>1435</v>
      </c>
      <c r="K14" s="10">
        <f>ROUNDUP(G14*7.1%,2)</f>
        <v>3550</v>
      </c>
      <c r="L14" s="10">
        <f>+G14*1.2%</f>
        <v>600</v>
      </c>
      <c r="M14" s="10">
        <f>+G14*3.04%</f>
        <v>1520</v>
      </c>
      <c r="N14" s="10">
        <f>+G14*7.09%</f>
        <v>3545.0000000000005</v>
      </c>
      <c r="O14" s="50">
        <v>5546.9</v>
      </c>
      <c r="P14" s="10">
        <f t="shared" si="0"/>
        <v>18075.900000000001</v>
      </c>
      <c r="Q14" s="10">
        <v>10380.9</v>
      </c>
      <c r="R14" s="10">
        <f t="shared" si="2"/>
        <v>7695</v>
      </c>
      <c r="S14" s="11">
        <f>ROUNDUP(G14-Q14,2)</f>
        <v>39619.1</v>
      </c>
      <c r="T14" s="12">
        <v>111</v>
      </c>
    </row>
    <row r="15" spans="1:20" s="13" customFormat="1" ht="62.25" customHeight="1" thickBot="1" x14ac:dyDescent="0.25">
      <c r="A15" s="39" t="s">
        <v>48</v>
      </c>
      <c r="B15" s="39" t="s">
        <v>45</v>
      </c>
      <c r="C15" s="40" t="s">
        <v>46</v>
      </c>
      <c r="D15" s="40" t="s">
        <v>47</v>
      </c>
      <c r="E15" s="40" t="s">
        <v>33</v>
      </c>
      <c r="F15" s="41" t="s">
        <v>27</v>
      </c>
      <c r="G15" s="43">
        <v>25000</v>
      </c>
      <c r="H15" s="10">
        <v>0</v>
      </c>
      <c r="I15" s="10">
        <v>25</v>
      </c>
      <c r="J15" s="10">
        <f>ROUNDUP(G15*2.87%,2)</f>
        <v>717.5</v>
      </c>
      <c r="K15" s="10">
        <f>ROUNDUP(G15*7.1%,2)</f>
        <v>1775</v>
      </c>
      <c r="L15" s="10">
        <f>+G15*1.2%</f>
        <v>300</v>
      </c>
      <c r="M15" s="10">
        <f>+G15*3.04%</f>
        <v>760</v>
      </c>
      <c r="N15" s="10">
        <f>+G15*7.09%</f>
        <v>1772.5000000000002</v>
      </c>
      <c r="O15" s="10">
        <v>0</v>
      </c>
      <c r="P15" s="10">
        <f t="shared" ref="P15" si="3">+H15+I15+J15+K15+L15+M15+N15+O15</f>
        <v>5350</v>
      </c>
      <c r="Q15" s="10">
        <f t="shared" si="1"/>
        <v>1502.5</v>
      </c>
      <c r="R15" s="10">
        <f t="shared" ref="R15" si="4">+K15+L15+N15</f>
        <v>3847.5</v>
      </c>
      <c r="S15" s="11">
        <f>ROUNDUP(G15-Q15,2)</f>
        <v>23497.5</v>
      </c>
      <c r="T15" s="12">
        <v>111</v>
      </c>
    </row>
    <row r="16" spans="1:20" ht="20.25" customHeight="1" thickBot="1" x14ac:dyDescent="0.25">
      <c r="A16" s="60" t="s">
        <v>22</v>
      </c>
      <c r="B16" s="61"/>
      <c r="C16" s="61"/>
      <c r="D16" s="61"/>
      <c r="E16" s="61"/>
      <c r="F16" s="62"/>
      <c r="G16" s="51">
        <f t="shared" ref="G16:R16" si="5">ROUNDUP(SUM(G13:G15),2)</f>
        <v>105000</v>
      </c>
      <c r="H16" s="51">
        <f t="shared" si="5"/>
        <v>1854</v>
      </c>
      <c r="I16" s="51">
        <f t="shared" si="5"/>
        <v>75</v>
      </c>
      <c r="J16" s="51">
        <f t="shared" si="5"/>
        <v>3013.5</v>
      </c>
      <c r="K16" s="51">
        <f t="shared" si="5"/>
        <v>7455</v>
      </c>
      <c r="L16" s="51">
        <f t="shared" si="5"/>
        <v>1260</v>
      </c>
      <c r="M16" s="51">
        <f t="shared" si="5"/>
        <v>3192</v>
      </c>
      <c r="N16" s="51">
        <f t="shared" si="5"/>
        <v>7444.5</v>
      </c>
      <c r="O16" s="51">
        <f t="shared" si="5"/>
        <v>5546.9</v>
      </c>
      <c r="P16" s="51">
        <f t="shared" si="5"/>
        <v>29840.9</v>
      </c>
      <c r="Q16" s="51">
        <f t="shared" si="5"/>
        <v>13681.4</v>
      </c>
      <c r="R16" s="51">
        <f t="shared" si="5"/>
        <v>16159.5</v>
      </c>
      <c r="S16" s="51">
        <f>ROUNDUP(SUM(S13:S15),2)</f>
        <v>91318.6</v>
      </c>
      <c r="T16" s="52"/>
    </row>
    <row r="17" spans="1:20" ht="20.25" x14ac:dyDescent="0.2">
      <c r="A17" s="14" t="s">
        <v>49</v>
      </c>
      <c r="B17" s="14"/>
      <c r="C17" s="15"/>
      <c r="D17" s="15"/>
      <c r="E17" s="15"/>
      <c r="F17" s="15"/>
      <c r="G17" s="16"/>
      <c r="H17" s="17"/>
      <c r="I17" s="17"/>
      <c r="J17" s="17"/>
      <c r="K17" s="17"/>
      <c r="L17" s="18"/>
      <c r="M17" s="17"/>
      <c r="N17" s="17"/>
      <c r="O17" s="17"/>
      <c r="P17" s="17"/>
      <c r="Q17" s="17"/>
      <c r="R17" s="17"/>
      <c r="S17" s="19"/>
      <c r="T17" s="19"/>
    </row>
    <row r="18" spans="1:20" ht="20.25" x14ac:dyDescent="0.2">
      <c r="A18" s="20"/>
      <c r="B18" s="20" t="s">
        <v>23</v>
      </c>
      <c r="C18" s="15"/>
      <c r="D18" s="21"/>
      <c r="E18" s="21"/>
      <c r="F18" s="21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  <c r="T18" s="23"/>
    </row>
    <row r="19" spans="1:20" ht="20.25" x14ac:dyDescent="0.2">
      <c r="A19" s="20" t="s">
        <v>24</v>
      </c>
      <c r="B19" s="25"/>
      <c r="C19" s="26"/>
      <c r="D19" s="21"/>
      <c r="E19" s="21"/>
      <c r="F19" s="21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23"/>
    </row>
    <row r="20" spans="1:20" ht="20.25" x14ac:dyDescent="0.2">
      <c r="A20" s="27" t="s">
        <v>42</v>
      </c>
      <c r="B20" s="25"/>
      <c r="C20" s="26"/>
      <c r="D20" s="21"/>
      <c r="E20" s="21"/>
      <c r="F20" s="21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23"/>
    </row>
    <row r="21" spans="1:20" ht="20.25" x14ac:dyDescent="0.2">
      <c r="A21" s="27" t="s">
        <v>43</v>
      </c>
      <c r="B21" s="25"/>
      <c r="C21" s="26"/>
      <c r="D21" s="21"/>
      <c r="E21" s="21"/>
      <c r="F21" s="21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3"/>
    </row>
    <row r="22" spans="1:20" ht="20.25" x14ac:dyDescent="0.2">
      <c r="A22" s="27" t="s">
        <v>44</v>
      </c>
      <c r="B22" s="25"/>
      <c r="C22" s="26"/>
      <c r="D22" s="21"/>
      <c r="E22" s="21"/>
      <c r="F22" s="21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3"/>
    </row>
    <row r="23" spans="1:20" ht="20.25" x14ac:dyDescent="0.2">
      <c r="A23" s="27" t="s">
        <v>50</v>
      </c>
      <c r="B23" s="25"/>
      <c r="C23" s="26"/>
      <c r="D23" s="21"/>
      <c r="E23" s="21"/>
      <c r="F23" s="21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23"/>
    </row>
    <row r="24" spans="1:20" s="57" customFormat="1" ht="20.25" x14ac:dyDescent="0.2">
      <c r="A24" s="53" t="s">
        <v>25</v>
      </c>
      <c r="B24" s="53"/>
      <c r="C24" s="54"/>
      <c r="D24" s="55"/>
      <c r="E24" s="55"/>
      <c r="F24" s="55"/>
      <c r="G24" s="22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"/>
      <c r="T24" s="56"/>
    </row>
    <row r="25" spans="1:20" ht="16.5" x14ac:dyDescent="0.2">
      <c r="A25" s="28"/>
      <c r="B25" s="28"/>
      <c r="C25" s="29"/>
      <c r="D25" s="21"/>
      <c r="E25" s="21"/>
      <c r="F25" s="21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/>
      <c r="T25" s="23"/>
    </row>
    <row r="26" spans="1:20" ht="23.25" x14ac:dyDescent="0.2">
      <c r="A26" s="58" t="s">
        <v>35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ht="23.25" x14ac:dyDescent="0.2">
      <c r="A27" s="59" t="s">
        <v>37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ht="23.25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ht="16.5" x14ac:dyDescent="0.2">
      <c r="A29" s="30"/>
      <c r="B29" s="31"/>
      <c r="C29" s="26"/>
      <c r="D29" s="21"/>
      <c r="E29" s="21"/>
      <c r="F29" s="21"/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/>
      <c r="T29" s="23"/>
    </row>
    <row r="30" spans="1:20" ht="16.5" x14ac:dyDescent="0.2">
      <c r="A30" s="22"/>
      <c r="B30" s="35"/>
      <c r="C30" s="36"/>
      <c r="D30" s="32"/>
      <c r="E30" s="32"/>
      <c r="F30" s="32"/>
      <c r="G30" s="37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  <c r="T30" s="34"/>
    </row>
    <row r="31" spans="1:20" x14ac:dyDescent="0.2">
      <c r="B31" s="2"/>
      <c r="M31" s="4"/>
      <c r="N31" s="4"/>
      <c r="O31" s="4"/>
      <c r="P31" s="4"/>
      <c r="Q31" s="4"/>
      <c r="R31" s="4"/>
      <c r="S31" s="5"/>
      <c r="T31" s="4"/>
    </row>
    <row r="46" spans="7:20" s="1" customFormat="1" ht="62.25" customHeight="1" x14ac:dyDescent="0.2"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8"/>
      <c r="T46" s="3"/>
    </row>
    <row r="47" spans="7:20" s="1" customFormat="1" ht="62.25" customHeight="1" x14ac:dyDescent="0.2"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8"/>
      <c r="T47" s="3"/>
    </row>
    <row r="48" spans="7:20" s="1" customFormat="1" ht="62.25" customHeight="1" x14ac:dyDescent="0.2"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8"/>
      <c r="T48" s="3"/>
    </row>
    <row r="49" spans="7:20" s="1" customFormat="1" ht="62.25" customHeight="1" x14ac:dyDescent="0.2"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8"/>
      <c r="T49" s="3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8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8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8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8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8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8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8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8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8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8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8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8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8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8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8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8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8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8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8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8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8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8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8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8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8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8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8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8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8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8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8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8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8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8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8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8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8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8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8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8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8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8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8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8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8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8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8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8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8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8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8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8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8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8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8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8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8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8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8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8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8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8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8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8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8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8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8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8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8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8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8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8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8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8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8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8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8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8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8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8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8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8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8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8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8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8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8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8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8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8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8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8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8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8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8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8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8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8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8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8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8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8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8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8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8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8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8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8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8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8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8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8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8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8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8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8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8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8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8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8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8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8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8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8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8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8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8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8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8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8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8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8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8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8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8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8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8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8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8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8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8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8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8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8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8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8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8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8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8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8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8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8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8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8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8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8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8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8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8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8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8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8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8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8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8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8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8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8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8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8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8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8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8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8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8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8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8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8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8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8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8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8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8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8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8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8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8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8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8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8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8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8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8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8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8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8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8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8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8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8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8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8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8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8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8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8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8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8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8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8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8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8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8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8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8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8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8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8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8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8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8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8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8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8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8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8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8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8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8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8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8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8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8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8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8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8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8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8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8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8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8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8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8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8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8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8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8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8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8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8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8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8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8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8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8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8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8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8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8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8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8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8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8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8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8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8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8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8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8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8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8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8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8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8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8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8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8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8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8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8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8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8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8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8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8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8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8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8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8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8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8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8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8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8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8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8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8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8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8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8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8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8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8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8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8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8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8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8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8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8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8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8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8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8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8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8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8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8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8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8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8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8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8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8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8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8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8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8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8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8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8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8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8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8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8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8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8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8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8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8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8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8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8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8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8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8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8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8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8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8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8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8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8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8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8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8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8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8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8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8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8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8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8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8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8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8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8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8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8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8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8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8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8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8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8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8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8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8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8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8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8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8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8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8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8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8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8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8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8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8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8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8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8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8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8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8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8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8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8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8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8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8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8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8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8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8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8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8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8"/>
      <c r="T462" s="3"/>
    </row>
  </sheetData>
  <mergeCells count="25">
    <mergeCell ref="P11:P12"/>
    <mergeCell ref="Q11:Q12"/>
    <mergeCell ref="R11:R12"/>
    <mergeCell ref="J10:O10"/>
    <mergeCell ref="A4:T4"/>
    <mergeCell ref="A5:T5"/>
    <mergeCell ref="A6:T6"/>
    <mergeCell ref="A7:T7"/>
    <mergeCell ref="A8:T8"/>
    <mergeCell ref="A26:T26"/>
    <mergeCell ref="A28:T28"/>
    <mergeCell ref="A27:T27"/>
    <mergeCell ref="A16:F16"/>
    <mergeCell ref="A10:A12"/>
    <mergeCell ref="B10:B12"/>
    <mergeCell ref="G10:G12"/>
    <mergeCell ref="H10:H12"/>
    <mergeCell ref="I10:I12"/>
    <mergeCell ref="Q10:R10"/>
    <mergeCell ref="S10:S12"/>
    <mergeCell ref="T10:T12"/>
    <mergeCell ref="J11:K11"/>
    <mergeCell ref="L11:L12"/>
    <mergeCell ref="M11:N11"/>
    <mergeCell ref="O11:O12"/>
  </mergeCells>
  <phoneticPr fontId="10" type="noConversion"/>
  <conditionalFormatting sqref="A16 B1:B12 B18:B1048576">
    <cfRule type="duplicateValues" dxfId="6" priority="14"/>
  </conditionalFormatting>
  <conditionalFormatting sqref="G10:G12">
    <cfRule type="duplicateValues" dxfId="5" priority="13"/>
  </conditionalFormatting>
  <conditionalFormatting sqref="B13">
    <cfRule type="duplicateValues" dxfId="4" priority="5"/>
  </conditionalFormatting>
  <conditionalFormatting sqref="B13">
    <cfRule type="duplicateValues" dxfId="3" priority="6"/>
  </conditionalFormatting>
  <conditionalFormatting sqref="B14">
    <cfRule type="duplicateValues" dxfId="2" priority="3"/>
  </conditionalFormatting>
  <conditionalFormatting sqref="B14">
    <cfRule type="duplicateValues" dxfId="1" priority="4"/>
  </conditionalFormatting>
  <conditionalFormatting sqref="C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2024-07-08T15:45:16Z</cp:lastPrinted>
  <dcterms:created xsi:type="dcterms:W3CDTF">2021-08-17T20:49:48Z</dcterms:created>
  <dcterms:modified xsi:type="dcterms:W3CDTF">2024-07-08T15:45:30Z</dcterms:modified>
</cp:coreProperties>
</file>